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11640"/>
  </bookViews>
  <sheets>
    <sheet name="Sheet1" sheetId="1" r:id="rId1"/>
  </sheets>
  <definedNames>
    <definedName name="_xlnm.Print_Area" localSheetId="0">Sheet1!$A$1:$I$76</definedName>
  </definedNames>
  <calcPr calcId="125725"/>
</workbook>
</file>

<file path=xl/calcChain.xml><?xml version="1.0" encoding="utf-8"?>
<calcChain xmlns="http://schemas.openxmlformats.org/spreadsheetml/2006/main">
  <c r="H37" i="1"/>
  <c r="H42"/>
  <c r="H45"/>
  <c r="H47"/>
  <c r="G37"/>
  <c r="G42"/>
  <c r="G45"/>
  <c r="G47"/>
  <c r="F37"/>
  <c r="F42"/>
  <c r="F45"/>
  <c r="F47"/>
  <c r="E37"/>
  <c r="E42"/>
  <c r="E45"/>
  <c r="E47"/>
  <c r="D37"/>
  <c r="D42"/>
  <c r="D45"/>
  <c r="D47"/>
  <c r="E49"/>
  <c r="I76"/>
  <c r="I75"/>
  <c r="A75"/>
</calcChain>
</file>

<file path=xl/sharedStrings.xml><?xml version="1.0" encoding="utf-8"?>
<sst xmlns="http://schemas.openxmlformats.org/spreadsheetml/2006/main" count="151" uniqueCount="126">
  <si>
    <t>Policy term factor</t>
  </si>
  <si>
    <t>Household structure factor</t>
  </si>
  <si>
    <t>Expense fee (additive)</t>
  </si>
  <si>
    <t>Base rate</t>
  </si>
  <si>
    <t>Deductible factor</t>
  </si>
  <si>
    <t>Premium payment/paid-in-full factor</t>
  </si>
  <si>
    <t>Other (additive)</t>
  </si>
  <si>
    <t>Other1 factor</t>
  </si>
  <si>
    <t>Other2 factor</t>
  </si>
  <si>
    <t>Other3 factor</t>
  </si>
  <si>
    <t>Company/program/tiering factor</t>
  </si>
  <si>
    <t>Credit scoring factor</t>
  </si>
  <si>
    <t>P&amp;C multi-policy factor</t>
  </si>
  <si>
    <t>No other policy in-force</t>
  </si>
  <si>
    <t>Lives alone</t>
  </si>
  <si>
    <t>Premium (after additives)</t>
  </si>
  <si>
    <t>Premium (before additives)</t>
  </si>
  <si>
    <t>(Describe here)</t>
  </si>
  <si>
    <t>(Calculated value)</t>
  </si>
  <si>
    <t>Final Premium - Indicated</t>
  </si>
  <si>
    <t>Final Premium - Selected</t>
  </si>
  <si>
    <t>Value</t>
  </si>
  <si>
    <t>ABC INSURANCE COMPANY</t>
  </si>
  <si>
    <t>Paid-in-full</t>
  </si>
  <si>
    <t>Special Notes:</t>
  </si>
  <si>
    <t>STATE OF LOUISIANA</t>
  </si>
  <si>
    <t>COMPANY NAME:</t>
  </si>
  <si>
    <t>Territory code (info only)</t>
  </si>
  <si>
    <t>Description</t>
  </si>
  <si>
    <t>(Please show value as published in manual)</t>
  </si>
  <si>
    <t>(May differ from Indicated due to rounding)</t>
  </si>
  <si>
    <t>ID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</si>
  <si>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</si>
  <si>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</si>
  <si>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</si>
  <si>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</si>
  <si>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</si>
  <si>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</si>
  <si>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</si>
  <si>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</si>
  <si>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</si>
  <si>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</si>
  <si>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</si>
  <si>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</si>
  <si>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</si>
  <si>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</si>
  <si>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</si>
  <si>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</si>
  <si>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</si>
  <si>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</si>
  <si>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</si>
  <si>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</si>
  <si>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</si>
  <si>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</si>
  <si>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</si>
  <si>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</si>
  <si>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</si>
  <si>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</si>
  <si>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</si>
  <si>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</si>
  <si>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___________________________________________________________________________________________________________________________________________</t>
  </si>
  <si>
    <t>Factor corresponding to (1)</t>
  </si>
  <si>
    <t>Factor corresponding to (2)</t>
  </si>
  <si>
    <t xml:space="preserve"> * - Address is Tennyson Oaks Drive, Alexandria, LA 71301 (Rapides Parish).</t>
  </si>
  <si>
    <t xml:space="preserve">     If two (or more) rates apply to the street/zip code combination requested, use the lower rate.</t>
  </si>
  <si>
    <t>Criteria Assumed</t>
  </si>
  <si>
    <t>Manual Page Reference / Comments</t>
  </si>
  <si>
    <t>Territory factor</t>
  </si>
  <si>
    <t>(A)  If a rating factor is already reflected in the base rate, enter 1.000 in Value column and "Included in Base Rate" in Comments column.</t>
  </si>
  <si>
    <t>(B)  If a rating factor is not used by the company, enter 1.000 in Value column and "Not Used" in Comments column.</t>
  </si>
  <si>
    <t>Clean claims history, no policy lapses, average credit**</t>
  </si>
  <si>
    <t>Average credit**</t>
  </si>
  <si>
    <t>** - Average credit is represented by a Fair Isaac score of 710, or an estimated equivalent if Fair Isaac is not used.</t>
  </si>
  <si>
    <t>Not Used</t>
  </si>
  <si>
    <t>Page R-4, Section 14</t>
  </si>
  <si>
    <t>Page R-6, Section 19</t>
  </si>
  <si>
    <t>Page R-5, Section 16</t>
  </si>
  <si>
    <t>Page R-5, Section 15</t>
  </si>
  <si>
    <t>Page R-5, Section 17</t>
  </si>
  <si>
    <t>General Rules, Page 4, Section 8</t>
  </si>
  <si>
    <t>Page R-2, Section 2</t>
  </si>
  <si>
    <t>Page R-1, Section 1</t>
  </si>
  <si>
    <t>Notes:</t>
  </si>
  <si>
    <t>Included in Base Rate</t>
  </si>
  <si>
    <t>Differs from Indicated due to rounding at final step (there is no intermediate rounding)</t>
  </si>
  <si>
    <t>Calculated as the product of items (26) and (27)</t>
  </si>
  <si>
    <t>PRIVATE PASSENGER AUTOMOBILE</t>
  </si>
  <si>
    <t>PRIVATE PASSENGER AUTOMOBILE RATING ILLUSTRATION</t>
  </si>
  <si>
    <t>BI</t>
  </si>
  <si>
    <t>PD</t>
  </si>
  <si>
    <t>COLL</t>
  </si>
  <si>
    <t>COMP</t>
  </si>
  <si>
    <t>Symbol (info only)</t>
  </si>
  <si>
    <t>Classification factor</t>
  </si>
  <si>
    <t>Limit factor</t>
  </si>
  <si>
    <t>Model year factor</t>
  </si>
  <si>
    <t>Symbol factor</t>
  </si>
  <si>
    <t>Home ownership factor</t>
  </si>
  <si>
    <t>Safety device factor</t>
  </si>
  <si>
    <t>MGA fee (additive)</t>
  </si>
  <si>
    <t>Page R-6, Section 18</t>
  </si>
  <si>
    <t>(17)</t>
  </si>
  <si>
    <t>Policy term 6 months</t>
  </si>
  <si>
    <t>1 at-fault-accident 18 months ago</t>
  </si>
  <si>
    <t>Accident history factor</t>
  </si>
  <si>
    <t>Violation/conviction points factor</t>
  </si>
  <si>
    <t>Clean</t>
  </si>
  <si>
    <t>Current Year minus 6</t>
  </si>
  <si>
    <t>UM/UIM BI</t>
  </si>
  <si>
    <t>COLL $500;  COMP $500</t>
  </si>
  <si>
    <t>No home ownership</t>
  </si>
  <si>
    <t>(C)  If a rating factor is used by the company but not listed above, use rows (19) through (21) as needed to accommodate such rating factors (and similarly for row 25).</t>
  </si>
  <si>
    <t>(30)</t>
  </si>
  <si>
    <t>Page R-8, Section 28</t>
  </si>
  <si>
    <t>Page R-7, Section 24</t>
  </si>
  <si>
    <t>Symbols Manual, Page 3</t>
  </si>
  <si>
    <t>Alexandria*</t>
  </si>
  <si>
    <t>Toyota Camry LE, 4-dr sedan, 4-cyl</t>
  </si>
  <si>
    <t>Calculated as the product of items (3) through (21)</t>
  </si>
  <si>
    <t>Calculated as the sum of items (22) through (25)</t>
  </si>
  <si>
    <t>General Rules, Page 10</t>
  </si>
  <si>
    <t xml:space="preserve">EXHIBIT D1 </t>
  </si>
  <si>
    <t>18-year-old single male as principal operator</t>
  </si>
  <si>
    <t>Toyota Camry LE, 4-dr sedan, 4-cyl - std. equipment</t>
  </si>
  <si>
    <t>BI 15/30;  PD 25;  UM/UIM BI 15/30</t>
  </si>
  <si>
    <t>CREATED BY:  LA DOI 092509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</si>
</sst>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mm/dd/yy_)"/>
    <numFmt numFmtId="166" formatCode="hh:mm\ AM/PM_)"/>
    <numFmt numFmtId="167" formatCode="&quot;$&quot;#,##0.00"/>
  </numFmts>
  <fonts count="15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5" fillId="0" borderId="0" xfId="0" applyFont="1"/>
    <xf numFmtId="0" fontId="1" fillId="0" borderId="0" xfId="0" quotePrefix="1" applyFont="1"/>
    <xf numFmtId="0" fontId="5" fillId="0" borderId="0" xfId="0" quotePrefix="1" applyFont="1"/>
    <xf numFmtId="0" fontId="7" fillId="0" borderId="0" xfId="0" quotePrefix="1" applyFont="1"/>
    <xf numFmtId="0" fontId="6" fillId="0" borderId="0" xfId="0" quotePrefix="1" applyFont="1"/>
    <xf numFmtId="0" fontId="8" fillId="0" borderId="0" xfId="0" applyFont="1"/>
    <xf numFmtId="0" fontId="1" fillId="0" borderId="0" xfId="0" applyFont="1" applyAlignment="1">
      <alignment horizontal="right"/>
    </xf>
    <xf numFmtId="165" fontId="0" fillId="0" borderId="0" xfId="0" applyNumberFormat="1" applyProtection="1"/>
    <xf numFmtId="166" fontId="0" fillId="0" borderId="0" xfId="0" applyNumberFormat="1" applyProtection="1"/>
    <xf numFmtId="0" fontId="1" fillId="0" borderId="1" xfId="0" applyFont="1" applyBorder="1"/>
    <xf numFmtId="0" fontId="6" fillId="0" borderId="2" xfId="0" applyFont="1" applyBorder="1"/>
    <xf numFmtId="0" fontId="9" fillId="0" borderId="0" xfId="0" applyFont="1"/>
    <xf numFmtId="0" fontId="1" fillId="0" borderId="3" xfId="0" applyFont="1" applyBorder="1"/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4" fontId="8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167" fontId="1" fillId="0" borderId="4" xfId="0" applyNumberFormat="1" applyFont="1" applyBorder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167" fontId="0" fillId="0" borderId="3" xfId="0" applyNumberFormat="1" applyBorder="1"/>
    <xf numFmtId="0" fontId="0" fillId="0" borderId="2" xfId="0" applyBorder="1"/>
    <xf numFmtId="167" fontId="1" fillId="0" borderId="3" xfId="0" applyNumberFormat="1" applyFont="1" applyBorder="1"/>
    <xf numFmtId="0" fontId="14" fillId="0" borderId="0" xfId="0" applyFont="1" applyAlignment="1">
      <alignment horizontal="right"/>
    </xf>
    <xf numFmtId="0" fontId="14" fillId="0" borderId="0" xfId="0" applyFont="1"/>
  </cellXfs>
  <cellStyles count="1">
    <cellStyle name="Normal" xfId="0" builtinId="0"/>
  </cellStyles>
  <dxfs count="2"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6"/>
  <sheetViews>
    <sheetView tabSelected="1" topLeftCell="A2" workbookViewId="0">
      <selection activeCell="B77" sqref="B77"/>
    </sheetView>
  </sheetViews>
  <sheetFormatPr defaultRowHeight="12.75"/>
  <cols>
    <col min="1" max="1" width="10.85546875" customWidth="1"/>
    <col min="2" max="2" width="33" customWidth="1"/>
    <col min="3" max="3" width="48.140625" customWidth="1"/>
    <col min="4" max="8" width="13.140625" customWidth="1"/>
    <col min="9" max="9" width="71.7109375" customWidth="1"/>
    <col min="10" max="22" width="7.7109375" customWidth="1"/>
  </cols>
  <sheetData>
    <row r="1" spans="1:23" ht="18">
      <c r="A1" s="42" t="s">
        <v>25</v>
      </c>
      <c r="B1" s="5"/>
      <c r="I1" s="41" t="s">
        <v>121</v>
      </c>
    </row>
    <row r="2" spans="1:23" ht="18">
      <c r="A2" s="42" t="s">
        <v>86</v>
      </c>
      <c r="B2" s="5"/>
      <c r="I2" s="15"/>
    </row>
    <row r="5" spans="1:23">
      <c r="F5" s="23" t="s">
        <v>87</v>
      </c>
      <c r="G5" s="23"/>
      <c r="H5" s="23"/>
      <c r="I5" s="3"/>
      <c r="J5" s="3"/>
      <c r="K5" s="3"/>
      <c r="L5" s="3"/>
      <c r="M5" s="3"/>
      <c r="N5" s="3"/>
      <c r="O5" s="3"/>
    </row>
    <row r="6" spans="1:23">
      <c r="C6" s="4"/>
      <c r="I6" s="3"/>
      <c r="J6" s="3"/>
      <c r="K6" s="3"/>
      <c r="L6" s="3"/>
      <c r="M6" s="3"/>
      <c r="N6" s="3"/>
      <c r="O6" s="3"/>
    </row>
    <row r="7" spans="1:23" ht="12.75" customHeight="1">
      <c r="A7" s="8"/>
      <c r="B7" s="8"/>
      <c r="I7" s="3"/>
      <c r="J7" s="3"/>
      <c r="K7" s="3"/>
      <c r="L7" s="3"/>
      <c r="M7" s="3"/>
      <c r="N7" s="3"/>
      <c r="O7" s="3"/>
    </row>
    <row r="8" spans="1:23" ht="12.75" customHeight="1">
      <c r="A8" s="18" t="s">
        <v>26</v>
      </c>
      <c r="B8" s="21"/>
      <c r="C8" s="19" t="s">
        <v>22</v>
      </c>
      <c r="I8" s="3"/>
      <c r="J8" s="3"/>
      <c r="K8" s="3"/>
      <c r="L8" s="3"/>
      <c r="M8" s="3"/>
      <c r="N8" s="3"/>
      <c r="O8" s="3"/>
    </row>
    <row r="9" spans="1:23" ht="12.75" customHeight="1">
      <c r="A9" s="5"/>
      <c r="B9" s="5"/>
      <c r="C9" s="6"/>
      <c r="I9" s="3"/>
      <c r="J9" s="3"/>
      <c r="K9" s="3"/>
      <c r="L9" s="3"/>
      <c r="M9" s="3"/>
      <c r="N9" s="3"/>
      <c r="O9" s="3"/>
    </row>
    <row r="10" spans="1:23" ht="12.75" customHeight="1">
      <c r="A10" s="5"/>
      <c r="B10" s="5"/>
      <c r="C10" s="6"/>
      <c r="I10" s="3"/>
      <c r="J10" s="3"/>
      <c r="K10" s="3"/>
      <c r="L10" s="3"/>
      <c r="M10" s="3"/>
      <c r="N10" s="3"/>
      <c r="O10" s="3"/>
    </row>
    <row r="11" spans="1:23" ht="12.75" customHeight="1">
      <c r="A11" s="5"/>
      <c r="B11" s="5"/>
      <c r="C11" s="7"/>
      <c r="D11" s="3" t="s">
        <v>88</v>
      </c>
      <c r="E11" s="3" t="s">
        <v>89</v>
      </c>
      <c r="F11" s="3" t="s">
        <v>108</v>
      </c>
      <c r="G11" s="3" t="s">
        <v>90</v>
      </c>
      <c r="H11" s="3" t="s">
        <v>91</v>
      </c>
      <c r="I11" s="3"/>
      <c r="J11" s="3"/>
      <c r="K11" s="3"/>
      <c r="L11" s="3"/>
      <c r="M11" s="3"/>
      <c r="N11" s="3"/>
      <c r="O11" s="3"/>
    </row>
    <row r="12" spans="1:23" ht="12.75" customHeight="1">
      <c r="A12" s="4" t="s">
        <v>31</v>
      </c>
      <c r="B12" s="4" t="s">
        <v>28</v>
      </c>
      <c r="C12" s="4" t="s">
        <v>65</v>
      </c>
      <c r="D12" s="4" t="s">
        <v>21</v>
      </c>
      <c r="E12" s="4" t="s">
        <v>21</v>
      </c>
      <c r="F12" s="4" t="s">
        <v>21</v>
      </c>
      <c r="G12" s="4" t="s">
        <v>21</v>
      </c>
      <c r="H12" s="4" t="s">
        <v>21</v>
      </c>
      <c r="I12" s="4" t="s">
        <v>66</v>
      </c>
      <c r="J12" s="3"/>
      <c r="K12" s="3"/>
      <c r="L12" s="3"/>
      <c r="M12" s="3"/>
      <c r="N12" s="3"/>
      <c r="O12" s="3"/>
    </row>
    <row r="13" spans="1:23" ht="12.75" customHeight="1">
      <c r="B13" s="5"/>
      <c r="C13" s="7"/>
      <c r="O13" s="3"/>
    </row>
    <row r="14" spans="1:23" ht="12.75" customHeight="1">
      <c r="A14" s="22" t="s">
        <v>32</v>
      </c>
      <c r="B14" s="9" t="s">
        <v>27</v>
      </c>
      <c r="C14" t="s">
        <v>116</v>
      </c>
      <c r="D14" s="25">
        <v>26</v>
      </c>
      <c r="E14" s="25">
        <v>26</v>
      </c>
      <c r="F14" s="25">
        <v>26</v>
      </c>
      <c r="G14" s="25">
        <v>26</v>
      </c>
      <c r="H14" s="25">
        <v>26</v>
      </c>
      <c r="I14" s="14" t="s">
        <v>80</v>
      </c>
      <c r="J14" s="3"/>
      <c r="K14" s="2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2.75" customHeight="1">
      <c r="A15" s="22" t="s">
        <v>33</v>
      </c>
      <c r="B15" s="9" t="s">
        <v>92</v>
      </c>
      <c r="C15" t="s">
        <v>117</v>
      </c>
      <c r="D15" s="25" t="e">
        <v>#N/A</v>
      </c>
      <c r="E15" s="25" t="e">
        <v>#N/A</v>
      </c>
      <c r="F15" s="25" t="e">
        <v>#N/A</v>
      </c>
      <c r="G15" s="25">
        <v>12</v>
      </c>
      <c r="H15" s="25">
        <v>12</v>
      </c>
      <c r="I15" s="14" t="s">
        <v>115</v>
      </c>
      <c r="J15" s="3"/>
      <c r="K15" s="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2.75" customHeight="1">
      <c r="A16" s="22"/>
      <c r="B16" s="9"/>
      <c r="D16" s="1"/>
      <c r="E16" s="1"/>
      <c r="F16" s="1"/>
      <c r="G16" s="1"/>
      <c r="H16" s="1"/>
      <c r="I16" s="20"/>
      <c r="J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2.75" customHeight="1">
      <c r="A17" s="22" t="s">
        <v>34</v>
      </c>
      <c r="B17" t="s">
        <v>3</v>
      </c>
      <c r="C17" t="s">
        <v>29</v>
      </c>
      <c r="D17" s="26">
        <v>205</v>
      </c>
      <c r="E17" s="26">
        <v>145</v>
      </c>
      <c r="F17" s="26">
        <v>61</v>
      </c>
      <c r="G17" s="26">
        <v>321</v>
      </c>
      <c r="H17" s="26">
        <v>89</v>
      </c>
      <c r="I17" s="14" t="s">
        <v>81</v>
      </c>
      <c r="J17" s="3"/>
      <c r="K17" s="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2.75" customHeight="1">
      <c r="A18" s="22"/>
      <c r="D18" s="25"/>
      <c r="E18" s="25"/>
      <c r="F18" s="25"/>
      <c r="G18" s="25"/>
      <c r="H18" s="25"/>
      <c r="I18" s="20"/>
      <c r="J18" s="3"/>
      <c r="K18" s="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2.75" customHeight="1">
      <c r="A19" s="22" t="s">
        <v>35</v>
      </c>
      <c r="B19" t="s">
        <v>67</v>
      </c>
      <c r="C19" t="s">
        <v>61</v>
      </c>
      <c r="D19" s="27">
        <v>1</v>
      </c>
      <c r="E19" s="27">
        <v>1</v>
      </c>
      <c r="F19" s="27">
        <v>1</v>
      </c>
      <c r="G19" s="27">
        <v>1</v>
      </c>
      <c r="H19" s="27">
        <v>1</v>
      </c>
      <c r="I19" s="14" t="s">
        <v>83</v>
      </c>
      <c r="J19" s="3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2.75" customHeight="1">
      <c r="A20" s="22" t="s">
        <v>36</v>
      </c>
      <c r="B20" t="s">
        <v>10</v>
      </c>
      <c r="C20" t="s">
        <v>70</v>
      </c>
      <c r="D20" s="27">
        <v>1</v>
      </c>
      <c r="E20" s="27">
        <v>1</v>
      </c>
      <c r="F20" s="27">
        <v>1</v>
      </c>
      <c r="G20" s="27">
        <v>1</v>
      </c>
      <c r="H20" s="27">
        <v>1</v>
      </c>
      <c r="I20" s="14" t="s">
        <v>73</v>
      </c>
      <c r="J20" s="3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2.75" customHeight="1">
      <c r="A21" s="22" t="s">
        <v>37</v>
      </c>
      <c r="B21" t="s">
        <v>93</v>
      </c>
      <c r="C21" s="2" t="s">
        <v>122</v>
      </c>
      <c r="D21" s="27">
        <v>2.7</v>
      </c>
      <c r="E21" s="27">
        <v>2.7</v>
      </c>
      <c r="F21" s="27">
        <v>1.32</v>
      </c>
      <c r="G21" s="27">
        <v>2.56</v>
      </c>
      <c r="H21" s="27">
        <v>1.24</v>
      </c>
      <c r="I21" s="14" t="s">
        <v>114</v>
      </c>
      <c r="J21" s="3"/>
      <c r="K21" s="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2.75" customHeight="1">
      <c r="A22" s="22" t="s">
        <v>38</v>
      </c>
      <c r="B22" t="s">
        <v>105</v>
      </c>
      <c r="C22" t="s">
        <v>106</v>
      </c>
      <c r="D22" s="27">
        <v>1</v>
      </c>
      <c r="E22" s="27">
        <v>1</v>
      </c>
      <c r="F22" s="27">
        <v>1</v>
      </c>
      <c r="G22" s="27">
        <v>1</v>
      </c>
      <c r="H22" s="27">
        <v>1</v>
      </c>
      <c r="I22" s="14" t="s">
        <v>77</v>
      </c>
      <c r="J22" s="3"/>
      <c r="K22" s="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2.75" customHeight="1">
      <c r="A23" s="22" t="s">
        <v>39</v>
      </c>
      <c r="B23" t="s">
        <v>104</v>
      </c>
      <c r="C23" s="2" t="s">
        <v>103</v>
      </c>
      <c r="D23" s="27">
        <v>1.2</v>
      </c>
      <c r="E23" s="27">
        <v>1.2</v>
      </c>
      <c r="F23" s="27">
        <v>1</v>
      </c>
      <c r="G23" s="27">
        <v>1.2</v>
      </c>
      <c r="H23" s="27">
        <v>1</v>
      </c>
      <c r="I23" s="14" t="s">
        <v>77</v>
      </c>
      <c r="J23" s="3"/>
      <c r="K23" s="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2.75" customHeight="1">
      <c r="A24" s="22" t="s">
        <v>40</v>
      </c>
      <c r="B24" t="s">
        <v>95</v>
      </c>
      <c r="C24" t="s">
        <v>107</v>
      </c>
      <c r="D24" s="27">
        <v>1</v>
      </c>
      <c r="E24" s="27">
        <v>1</v>
      </c>
      <c r="F24" s="27">
        <v>1</v>
      </c>
      <c r="G24" s="27">
        <v>0.87</v>
      </c>
      <c r="H24" s="27">
        <v>0.91</v>
      </c>
      <c r="I24" s="14" t="s">
        <v>113</v>
      </c>
      <c r="J24" s="3"/>
      <c r="K24" s="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2.75" customHeight="1">
      <c r="A25" s="22" t="s">
        <v>41</v>
      </c>
      <c r="B25" t="s">
        <v>96</v>
      </c>
      <c r="C25" t="s">
        <v>62</v>
      </c>
      <c r="D25" s="27">
        <v>1</v>
      </c>
      <c r="E25" s="27">
        <v>1</v>
      </c>
      <c r="F25" s="27">
        <v>1</v>
      </c>
      <c r="G25" s="27">
        <v>1.43</v>
      </c>
      <c r="H25" s="27">
        <v>1.52</v>
      </c>
      <c r="I25" s="14" t="s">
        <v>75</v>
      </c>
      <c r="J25" s="3"/>
      <c r="K25" s="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2.75" customHeight="1">
      <c r="A26" s="22" t="s">
        <v>42</v>
      </c>
      <c r="B26" t="s">
        <v>94</v>
      </c>
      <c r="C26" s="11" t="s">
        <v>124</v>
      </c>
      <c r="D26" s="27">
        <v>1</v>
      </c>
      <c r="E26" s="27">
        <v>1</v>
      </c>
      <c r="F26" s="27">
        <v>1</v>
      </c>
      <c r="G26" s="27">
        <v>1</v>
      </c>
      <c r="H26" s="27">
        <v>1</v>
      </c>
      <c r="I26" s="14" t="s">
        <v>74</v>
      </c>
      <c r="J26" s="3"/>
      <c r="K26" s="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2.75" customHeight="1">
      <c r="A27" s="22" t="s">
        <v>43</v>
      </c>
      <c r="B27" t="s">
        <v>4</v>
      </c>
      <c r="C27" t="s">
        <v>109</v>
      </c>
      <c r="D27" s="27">
        <v>1</v>
      </c>
      <c r="E27" s="27">
        <v>1</v>
      </c>
      <c r="F27" s="27">
        <v>1</v>
      </c>
      <c r="G27" s="27">
        <v>1</v>
      </c>
      <c r="H27" s="27">
        <v>1</v>
      </c>
      <c r="I27" s="14" t="s">
        <v>76</v>
      </c>
      <c r="J27" s="3"/>
      <c r="K27" s="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2.75" customHeight="1">
      <c r="A28" s="22" t="s">
        <v>44</v>
      </c>
      <c r="B28" t="s">
        <v>11</v>
      </c>
      <c r="C28" t="s">
        <v>71</v>
      </c>
      <c r="D28" s="27">
        <v>1</v>
      </c>
      <c r="E28" s="27">
        <v>1</v>
      </c>
      <c r="F28" s="27">
        <v>1</v>
      </c>
      <c r="G28" s="27">
        <v>1</v>
      </c>
      <c r="H28" s="27">
        <v>1</v>
      </c>
      <c r="I28" s="14" t="s">
        <v>73</v>
      </c>
      <c r="J28" s="3"/>
      <c r="K28" s="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2.75" customHeight="1">
      <c r="A29" s="22" t="s">
        <v>45</v>
      </c>
      <c r="B29" t="s">
        <v>97</v>
      </c>
      <c r="C29" t="s">
        <v>110</v>
      </c>
      <c r="D29" s="27">
        <v>1</v>
      </c>
      <c r="E29" s="27">
        <v>1</v>
      </c>
      <c r="F29" s="27">
        <v>1</v>
      </c>
      <c r="G29" s="27">
        <v>1</v>
      </c>
      <c r="H29" s="27">
        <v>1</v>
      </c>
      <c r="I29" s="14" t="s">
        <v>73</v>
      </c>
      <c r="J29" s="3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>
      <c r="A30" s="22" t="s">
        <v>46</v>
      </c>
      <c r="B30" t="s">
        <v>1</v>
      </c>
      <c r="C30" t="s">
        <v>14</v>
      </c>
      <c r="D30" s="27">
        <v>1</v>
      </c>
      <c r="E30" s="27">
        <v>1</v>
      </c>
      <c r="F30" s="27">
        <v>1</v>
      </c>
      <c r="G30" s="27">
        <v>1</v>
      </c>
      <c r="H30" s="27">
        <v>1</v>
      </c>
      <c r="I30" s="14" t="s">
        <v>73</v>
      </c>
      <c r="J30" s="3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2.75" customHeight="1">
      <c r="A31" s="22" t="s">
        <v>47</v>
      </c>
      <c r="B31" t="s">
        <v>98</v>
      </c>
      <c r="C31" t="s">
        <v>123</v>
      </c>
      <c r="D31" s="27">
        <v>0.98</v>
      </c>
      <c r="E31" s="27">
        <v>0.98</v>
      </c>
      <c r="F31" s="27">
        <v>0.98</v>
      </c>
      <c r="G31" s="27">
        <v>0.98</v>
      </c>
      <c r="H31" s="27">
        <v>0.96</v>
      </c>
      <c r="I31" s="14" t="s">
        <v>78</v>
      </c>
      <c r="J31" s="3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2.75" customHeight="1">
      <c r="A32" s="22" t="s">
        <v>101</v>
      </c>
      <c r="B32" t="s">
        <v>12</v>
      </c>
      <c r="C32" t="s">
        <v>13</v>
      </c>
      <c r="D32" s="27">
        <v>1</v>
      </c>
      <c r="E32" s="27">
        <v>1</v>
      </c>
      <c r="F32" s="27">
        <v>1</v>
      </c>
      <c r="G32" s="27">
        <v>1</v>
      </c>
      <c r="H32" s="27">
        <v>1</v>
      </c>
      <c r="I32" s="14" t="s">
        <v>79</v>
      </c>
      <c r="J32" s="3"/>
      <c r="K32" s="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2.75" customHeight="1">
      <c r="A33" s="22" t="s">
        <v>48</v>
      </c>
      <c r="B33" t="s">
        <v>5</v>
      </c>
      <c r="C33" t="s">
        <v>23</v>
      </c>
      <c r="D33" s="27">
        <v>1</v>
      </c>
      <c r="E33" s="27">
        <v>1</v>
      </c>
      <c r="F33" s="27">
        <v>1</v>
      </c>
      <c r="G33" s="27">
        <v>1</v>
      </c>
      <c r="H33" s="27">
        <v>1</v>
      </c>
      <c r="I33" s="14" t="s">
        <v>73</v>
      </c>
      <c r="J33" s="3"/>
      <c r="K33" s="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2.75" customHeight="1">
      <c r="A34" s="22" t="s">
        <v>49</v>
      </c>
      <c r="B34" t="s">
        <v>7</v>
      </c>
      <c r="C34" s="12" t="s">
        <v>17</v>
      </c>
      <c r="D34" s="27">
        <v>1</v>
      </c>
      <c r="E34" s="27">
        <v>1</v>
      </c>
      <c r="F34" s="27">
        <v>1</v>
      </c>
      <c r="G34" s="27">
        <v>1</v>
      </c>
      <c r="H34" s="27">
        <v>1</v>
      </c>
      <c r="I34" s="14" t="s">
        <v>73</v>
      </c>
      <c r="J34" s="3"/>
      <c r="K34" s="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2.75" customHeight="1">
      <c r="A35" s="22" t="s">
        <v>50</v>
      </c>
      <c r="B35" t="s">
        <v>8</v>
      </c>
      <c r="C35" s="12" t="s">
        <v>17</v>
      </c>
      <c r="D35" s="27">
        <v>1</v>
      </c>
      <c r="E35" s="27">
        <v>1</v>
      </c>
      <c r="F35" s="27">
        <v>1</v>
      </c>
      <c r="G35" s="27">
        <v>1</v>
      </c>
      <c r="H35" s="27">
        <v>1</v>
      </c>
      <c r="I35" s="14" t="s">
        <v>73</v>
      </c>
      <c r="J35" s="3"/>
      <c r="K35" s="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2.75" customHeight="1">
      <c r="A36" s="22" t="s">
        <v>51</v>
      </c>
      <c r="B36" t="s">
        <v>9</v>
      </c>
      <c r="C36" s="12" t="s">
        <v>17</v>
      </c>
      <c r="D36" s="27">
        <v>1</v>
      </c>
      <c r="E36" s="27">
        <v>1</v>
      </c>
      <c r="F36" s="27">
        <v>1</v>
      </c>
      <c r="G36" s="27">
        <v>1</v>
      </c>
      <c r="H36" s="27">
        <v>1</v>
      </c>
      <c r="I36" s="14" t="s">
        <v>73</v>
      </c>
      <c r="J36" s="3"/>
      <c r="K36" s="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2.75" customHeight="1">
      <c r="A37" s="22" t="s">
        <v>52</v>
      </c>
      <c r="B37" s="9" t="s">
        <v>16</v>
      </c>
      <c r="C37" s="11" t="s">
        <v>18</v>
      </c>
      <c r="D37" s="28">
        <f>D17*D19*D20*D21*D22*D23*D24*D25*D26*D27*D28*D29*D30*D31*D32*D33*D34*D35*D36</f>
        <v>650.91599999999994</v>
      </c>
      <c r="E37" s="28">
        <f>E17*E19*E20*E21*E22*E23*E24*E25*E26*E27*E28*E29*E30*E31*E32*E33*E34*E35*E36</f>
        <v>460.40399999999994</v>
      </c>
      <c r="F37" s="28">
        <f>F17*F19*F20*F21*F22*F23*F24*F25*F26*F27*F28*F29*F30*F31*F32*F33*F34*F35*F36</f>
        <v>78.909600000000012</v>
      </c>
      <c r="G37" s="28">
        <f>G17*G19*G20*G21*G22*G23*G24*G25*G26*G27*G28*G29*G30*G31*G32*G33*G34*G35*G36</f>
        <v>1202.2855004159999</v>
      </c>
      <c r="H37" s="28">
        <f>H17*H19*H20*H21*H22*H23*H24*H25*H26*H27*H28*H29*H30*H31*H32*H33*H34*H35*H36</f>
        <v>146.54395392000001</v>
      </c>
      <c r="I37" s="20" t="s">
        <v>118</v>
      </c>
      <c r="J37" s="3"/>
      <c r="K37" s="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2.75" customHeight="1">
      <c r="A38" s="22"/>
      <c r="D38" s="1"/>
      <c r="E38" s="1"/>
      <c r="F38" s="1"/>
      <c r="G38" s="1"/>
      <c r="H38" s="1"/>
      <c r="I38" s="20"/>
      <c r="J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.75" customHeight="1">
      <c r="A39" s="22" t="s">
        <v>53</v>
      </c>
      <c r="B39" t="s">
        <v>2</v>
      </c>
      <c r="C39" t="s">
        <v>29</v>
      </c>
      <c r="D39" s="29">
        <v>26</v>
      </c>
      <c r="E39" s="29">
        <v>18</v>
      </c>
      <c r="F39" s="29">
        <v>0</v>
      </c>
      <c r="G39" s="29">
        <v>24</v>
      </c>
      <c r="H39" s="29">
        <v>13</v>
      </c>
      <c r="I39" s="14" t="s">
        <v>81</v>
      </c>
      <c r="J39" s="3"/>
      <c r="K39" s="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2.75" customHeight="1">
      <c r="A40" s="22" t="s">
        <v>54</v>
      </c>
      <c r="B40" t="s">
        <v>99</v>
      </c>
      <c r="C40" t="s">
        <v>29</v>
      </c>
      <c r="D40" s="29">
        <v>25</v>
      </c>
      <c r="E40" s="29">
        <v>25</v>
      </c>
      <c r="F40" s="29">
        <v>25</v>
      </c>
      <c r="G40" s="29">
        <v>25</v>
      </c>
      <c r="H40" s="29">
        <v>25</v>
      </c>
      <c r="I40" s="14" t="s">
        <v>100</v>
      </c>
      <c r="J40" s="3"/>
      <c r="K40" s="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2.75" customHeight="1">
      <c r="A41" s="22" t="s">
        <v>55</v>
      </c>
      <c r="B41" t="s">
        <v>6</v>
      </c>
      <c r="C41" s="12" t="s">
        <v>17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14" t="s">
        <v>73</v>
      </c>
      <c r="J41" s="3"/>
      <c r="K41" s="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2.75" customHeight="1">
      <c r="A42" s="22" t="s">
        <v>56</v>
      </c>
      <c r="B42" s="9" t="s">
        <v>15</v>
      </c>
      <c r="C42" s="11" t="s">
        <v>18</v>
      </c>
      <c r="D42" s="28">
        <f>D37+SUM(D39:D41)</f>
        <v>701.91599999999994</v>
      </c>
      <c r="E42" s="28">
        <f>E37+SUM(E39:E41)</f>
        <v>503.40399999999994</v>
      </c>
      <c r="F42" s="28">
        <f>F37+SUM(F39:F41)</f>
        <v>103.90960000000001</v>
      </c>
      <c r="G42" s="28">
        <f>G37+SUM(G39:G41)</f>
        <v>1251.2855004159999</v>
      </c>
      <c r="H42" s="28">
        <f>H37+SUM(H39:H41)</f>
        <v>184.54395392000001</v>
      </c>
      <c r="I42" s="20" t="s">
        <v>119</v>
      </c>
      <c r="J42" s="3"/>
      <c r="K42" s="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.75" customHeight="1">
      <c r="A43" s="22"/>
      <c r="D43" s="1"/>
      <c r="E43" s="1"/>
      <c r="F43" s="1"/>
      <c r="G43" s="1"/>
      <c r="H43" s="1"/>
      <c r="I43" s="20"/>
      <c r="J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2.75" customHeight="1">
      <c r="A44" s="22" t="s">
        <v>57</v>
      </c>
      <c r="B44" t="s">
        <v>0</v>
      </c>
      <c r="C44" t="s">
        <v>102</v>
      </c>
      <c r="D44" s="27">
        <v>0.5</v>
      </c>
      <c r="E44" s="27">
        <v>0.5</v>
      </c>
      <c r="F44" s="27">
        <v>0.5</v>
      </c>
      <c r="G44" s="27">
        <v>0.5</v>
      </c>
      <c r="H44" s="27">
        <v>0.5</v>
      </c>
      <c r="I44" s="14" t="s">
        <v>120</v>
      </c>
      <c r="J44" s="3"/>
      <c r="K44" s="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2.75" customHeight="1">
      <c r="A45" s="22" t="s">
        <v>58</v>
      </c>
      <c r="B45" s="5" t="s">
        <v>19</v>
      </c>
      <c r="C45" s="10" t="s">
        <v>18</v>
      </c>
      <c r="D45" s="34">
        <f>D42*D44</f>
        <v>350.95799999999997</v>
      </c>
      <c r="E45" s="34">
        <f>E42*E44</f>
        <v>251.70199999999997</v>
      </c>
      <c r="F45" s="34">
        <f>F42*F44</f>
        <v>51.954800000000006</v>
      </c>
      <c r="G45" s="34">
        <f>G42*G44</f>
        <v>625.64275020799994</v>
      </c>
      <c r="H45" s="34">
        <f>H42*H44</f>
        <v>92.271976960000003</v>
      </c>
      <c r="I45" s="32" t="s">
        <v>85</v>
      </c>
      <c r="J45" s="3"/>
      <c r="K45" s="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2.75" customHeight="1">
      <c r="A46" s="22"/>
      <c r="C46" s="2"/>
      <c r="D46" s="1"/>
      <c r="E46" s="1"/>
      <c r="F46" s="1"/>
      <c r="G46" s="1"/>
      <c r="H46" s="1"/>
      <c r="I46" s="20"/>
      <c r="J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.75" customHeight="1">
      <c r="A47" s="22" t="s">
        <v>59</v>
      </c>
      <c r="B47" s="5" t="s">
        <v>20</v>
      </c>
      <c r="C47" s="10" t="s">
        <v>30</v>
      </c>
      <c r="D47" s="35">
        <f>ROUND(D45,0)</f>
        <v>351</v>
      </c>
      <c r="E47" s="35">
        <f>ROUND(E45,0)</f>
        <v>252</v>
      </c>
      <c r="F47" s="35">
        <f>ROUND(F45,0)</f>
        <v>52</v>
      </c>
      <c r="G47" s="35">
        <f>ROUND(G45,0)</f>
        <v>626</v>
      </c>
      <c r="H47" s="35">
        <f>ROUND(H45,0)</f>
        <v>92</v>
      </c>
      <c r="I47" s="33" t="s">
        <v>84</v>
      </c>
      <c r="J47" s="3"/>
      <c r="K47" s="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2.75" customHeight="1">
      <c r="C48" s="2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>
      <c r="A49" s="22" t="s">
        <v>112</v>
      </c>
      <c r="B49" s="5" t="s">
        <v>20</v>
      </c>
      <c r="C49" s="2"/>
      <c r="D49" s="36"/>
      <c r="E49" s="40" t="str">
        <f>"Total for All Coverages Combined is $"&amp;FIXED(SUM(D47:H47),2)</f>
        <v>Total for All Coverages Combined is $1,373.00</v>
      </c>
      <c r="F49" s="38"/>
      <c r="G49" s="37"/>
      <c r="H49" s="39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>
      <c r="C50" s="2"/>
      <c r="I50" s="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>
      <c r="A51" t="s">
        <v>63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>
      <c r="A52" t="s">
        <v>64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.75" customHeight="1">
      <c r="A53" t="s">
        <v>72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.75" customHeight="1"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.75" customHeight="1">
      <c r="A55" s="30" t="s">
        <v>82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>
      <c r="A56" t="s">
        <v>68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.75" customHeight="1">
      <c r="A57" s="2" t="s">
        <v>69</v>
      </c>
      <c r="B57" s="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customHeight="1">
      <c r="A58" s="11" t="s">
        <v>111</v>
      </c>
      <c r="B58" s="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customHeight="1">
      <c r="A59" s="9"/>
      <c r="B59" s="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customHeight="1">
      <c r="A60" s="31" t="s">
        <v>24</v>
      </c>
      <c r="B60" s="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customHeight="1">
      <c r="A61" s="13" t="s">
        <v>60</v>
      </c>
      <c r="B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customHeight="1">
      <c r="A62" s="13" t="s">
        <v>60</v>
      </c>
      <c r="B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customHeight="1">
      <c r="A63" s="13" t="s">
        <v>60</v>
      </c>
      <c r="B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customHeight="1">
      <c r="A64" s="13" t="s">
        <v>60</v>
      </c>
      <c r="B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customHeight="1"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>
      <c r="A75" t="str">
        <f ca="1">CELL("filename",A76)</f>
        <v>C:\Temporary Internet Files\Content.Outlook\Q5ZTS1DY\[Rating Illustration - PPA.xlsx]Sheet1</v>
      </c>
      <c r="I75" s="16">
        <f ca="1">NOW()</f>
        <v>40081.595895486113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>
      <c r="A76" t="s">
        <v>125</v>
      </c>
      <c r="I76" s="17">
        <f ca="1">NOW()</f>
        <v>40081.595895486113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0:23"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0:23"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0:23"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0:23"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0:23"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0:23"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0:23"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0:23"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0:23"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0:23"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0:23"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0:23"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0:23"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0:23"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0:23"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0:23"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0:23"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0:23"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0:23"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0:23"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0:23"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0:23"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0:23"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0:23"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0:23"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0:23"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0:23"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0:23"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0:23"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0:23"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0:23"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0:23"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0:23"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0:23"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0:23"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0:23"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0:23"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0:23"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0:23"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0:23"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0:23"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0:23"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0:23"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0:23"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0:23"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0:23"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0:23"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0:23"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0:23"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0:23"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0:23"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0:23"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0:23"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0:23"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0:23"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0:23"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</sheetData>
  <phoneticPr fontId="0" type="noConversion"/>
  <conditionalFormatting sqref="J44 L44:V44 J20:J36 L20:V36">
    <cfRule type="cellIs" dxfId="1" priority="1" stopIfTrue="1" operator="notEqual">
      <formula>1</formula>
    </cfRule>
  </conditionalFormatting>
  <conditionalFormatting sqref="J39:J41 L39:V41 L17:V19 J17:J19">
    <cfRule type="cellIs" dxfId="0" priority="2" stopIfTrue="1" operator="notEqual">
      <formula>0</formula>
    </cfRule>
  </conditionalFormatting>
  <printOptions gridLines="1"/>
  <pageMargins left="0.25" right="0.25" top="0.3" bottom="0.3" header="0.5" footer="0.5"/>
  <pageSetup scale="58" orientation="landscape" r:id="rId1"/>
  <headerFooter alignWithMargins="0"/>
  <legacyDrawing r:id="rId2"/>
  <oleObjects>
    <oleObject progId="Word.Document.8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DOI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Steinert</dc:creator>
  <cp:lastModifiedBy>Linda Gonzales</cp:lastModifiedBy>
  <cp:lastPrinted>2007-07-10T12:49:09Z</cp:lastPrinted>
  <dcterms:created xsi:type="dcterms:W3CDTF">2003-07-22T15:21:19Z</dcterms:created>
  <dcterms:modified xsi:type="dcterms:W3CDTF">2009-09-25T19:20:33Z</dcterms:modified>
</cp:coreProperties>
</file>